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eonardo\Dropbox\L.MORALES\INDERBA 2020\INDERBA 2020 COMPARTIDO\2021\"/>
    </mc:Choice>
  </mc:AlternateContent>
  <xr:revisionPtr revIDLastSave="0" documentId="8_{99EC22AD-9D8C-4918-86B9-87331C640A5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Mapa riesgos" sheetId="1" r:id="rId1"/>
    <sheet name="Mapa calor" sheetId="2" r:id="rId2"/>
    <sheet name="Dato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R10" i="1" l="1"/>
  <c r="K10" i="1"/>
  <c r="J8" i="1"/>
  <c r="R9" i="1"/>
  <c r="J9" i="1"/>
  <c r="K9" i="1" s="1"/>
  <c r="R8" i="1"/>
</calcChain>
</file>

<file path=xl/sharedStrings.xml><?xml version="1.0" encoding="utf-8"?>
<sst xmlns="http://schemas.openxmlformats.org/spreadsheetml/2006/main" count="193" uniqueCount="106">
  <si>
    <t>IDENTIFICACIÓN DEL RIESGO</t>
  </si>
  <si>
    <t>Impacto</t>
  </si>
  <si>
    <t>Descripción del riesgo</t>
  </si>
  <si>
    <t>Clasificación</t>
  </si>
  <si>
    <t>Reputacional</t>
  </si>
  <si>
    <t>Ejecución y Administración de procesos</t>
  </si>
  <si>
    <t>Fraude externo</t>
  </si>
  <si>
    <t>Fraude interno</t>
  </si>
  <si>
    <t>Relaciones laborales</t>
  </si>
  <si>
    <t>Usuarios, productos y practicas organizacionales</t>
  </si>
  <si>
    <t>ANALISIS DEL RIESGO INHERENTE</t>
  </si>
  <si>
    <t>Probabilidad</t>
  </si>
  <si>
    <t>Muy baja</t>
  </si>
  <si>
    <t>Baja</t>
  </si>
  <si>
    <t>Media</t>
  </si>
  <si>
    <t>Alta</t>
  </si>
  <si>
    <t>Muy alta</t>
  </si>
  <si>
    <t>Criterios de impacto</t>
  </si>
  <si>
    <t>Afectación menor a 10 SMLMV</t>
  </si>
  <si>
    <t>Entre 10 y 50 SMLMV</t>
  </si>
  <si>
    <t>Entre 50 y 100 SMLMV</t>
  </si>
  <si>
    <t>Entre 100 y 500 SMLMV</t>
  </si>
  <si>
    <t>Mayor a 500 SMLMV</t>
  </si>
  <si>
    <t>El riesgo afecta la imagen de alguna área de la organización</t>
  </si>
  <si>
    <t>El riesgo afecta la imagen de la entidad internamente, de conocimiento general, nivel interno, de junta directiva y accionistas y/o de proveedores</t>
  </si>
  <si>
    <t>El riesgo afecta la imagen de la entidad con algunos usuarios de relevancia frente al logro de los objetivos</t>
  </si>
  <si>
    <t>El riesgo afecta la imagen de la entidad con efecto publicitario sostenido a nivel de sector administrativo, nivel departamental o municipal</t>
  </si>
  <si>
    <t>Leve</t>
  </si>
  <si>
    <t>Menor</t>
  </si>
  <si>
    <t>Moderado</t>
  </si>
  <si>
    <t>Mayor</t>
  </si>
  <si>
    <t>VALORACIÓN DE CONTROLES</t>
  </si>
  <si>
    <t>Descripción</t>
  </si>
  <si>
    <t>Afectación</t>
  </si>
  <si>
    <t>Tipo</t>
  </si>
  <si>
    <t>Preventivo</t>
  </si>
  <si>
    <t>Detectivo</t>
  </si>
  <si>
    <t>Correctivo</t>
  </si>
  <si>
    <t>VALORACIÓN DEL RIESGO RESIDUAL</t>
  </si>
  <si>
    <t>Tratamiento</t>
  </si>
  <si>
    <t>Aceptar</t>
  </si>
  <si>
    <t>Evitar</t>
  </si>
  <si>
    <t>PLAN DE ACCIÓN</t>
  </si>
  <si>
    <t>Compartir</t>
  </si>
  <si>
    <t>Reducir</t>
  </si>
  <si>
    <t>Responsable</t>
  </si>
  <si>
    <t>Periodo de ejecución</t>
  </si>
  <si>
    <t>Muy Alta</t>
  </si>
  <si>
    <t>Muy Baja</t>
  </si>
  <si>
    <t xml:space="preserve"> </t>
  </si>
  <si>
    <t>CRITERIOS DE IMPACTO</t>
  </si>
  <si>
    <t>IMPACTO</t>
  </si>
  <si>
    <t>PROBABILIDAD</t>
  </si>
  <si>
    <t>TIPO</t>
  </si>
  <si>
    <t>AFECTACIÓN</t>
  </si>
  <si>
    <t>TRATAMIENTO</t>
  </si>
  <si>
    <t>IMPACTO 1</t>
  </si>
  <si>
    <t>CLASIFICACIÓN</t>
  </si>
  <si>
    <t>Extremo</t>
  </si>
  <si>
    <t>Alto</t>
  </si>
  <si>
    <t>Zona de Riesgo</t>
  </si>
  <si>
    <t>Zona de Riesgo Final</t>
  </si>
  <si>
    <t>Soporte</t>
  </si>
  <si>
    <t>Corrupción</t>
  </si>
  <si>
    <t>Indicador</t>
  </si>
  <si>
    <t>Económico</t>
  </si>
  <si>
    <t>El riesgo afecta la imagen de la entidad a nivel nacional, con efecto publicitario sostenible a nivel país</t>
  </si>
  <si>
    <t>Catastrófico</t>
  </si>
  <si>
    <t>Daños activos físicos</t>
  </si>
  <si>
    <t>Económico y Reputacional</t>
  </si>
  <si>
    <t>Fallas Tecnológicas</t>
  </si>
  <si>
    <t>INSTITUTO PARA EL FOMENTO DEL DEPORTE, LA RECREACIÓN, EL APROVECHAMIENTO DEL TIEMPO LIBRE Y LA EDUCACIÓN FISICA DE BARRANCABERMEJA</t>
  </si>
  <si>
    <t>F: 20.PO.GE</t>
  </si>
  <si>
    <t>Proceso</t>
  </si>
  <si>
    <t>Tipo de Impacto</t>
  </si>
  <si>
    <t>No. Riesgo</t>
  </si>
  <si>
    <t>No. Control</t>
  </si>
  <si>
    <t>Versiòn:  0.8</t>
  </si>
  <si>
    <t>MAPA DE RIESGOS INSTITUCIONAL</t>
  </si>
  <si>
    <t>VIGENCIA</t>
  </si>
  <si>
    <t>ELABORADO POR</t>
  </si>
  <si>
    <t>FECHA DE ACTUALIZACIÓN</t>
  </si>
  <si>
    <t>APROBADO POR</t>
  </si>
  <si>
    <t>Semestral</t>
  </si>
  <si>
    <t>Causas</t>
  </si>
  <si>
    <t>Fecha: 24.06.21</t>
  </si>
  <si>
    <t>SEPTIEMBRE DE 2021</t>
  </si>
  <si>
    <t>Cada vez que se requiera</t>
  </si>
  <si>
    <t>GESTIÓN INFRAESTRUCTURA DEPORTIVA</t>
  </si>
  <si>
    <t>Incumplimiento a prestamos de escenario deportivos, pertenecientes a la villa olimpica, autorizados por la Dirección</t>
  </si>
  <si>
    <t>No realizar el prestamo del Escenario Deportivo autorizado por la Dirección para su uso</t>
  </si>
  <si>
    <t>Realizar seguimiento al Prestamo de Escenarios Deportivos, pertenecientes a la Villa Olimpica, autorizados por la Dirección</t>
  </si>
  <si>
    <t>Formato Autorización Ingreso a Escenarios Deportivos</t>
  </si>
  <si>
    <t>Líder Proceso Gestión Infraestructura Deportiva</t>
  </si>
  <si>
    <t xml:space="preserve">Prestamos Escenarios Deportivos Realizados / Prestamos Escenarios Deportivos autorizados por la Dirección * 100 </t>
  </si>
  <si>
    <t>Incumplimiento en el mantenimiento de escenarios deportivos</t>
  </si>
  <si>
    <t>No realizar las actividades de mantenimiento a escenarios deportivos, autorizadas por la Dirección General</t>
  </si>
  <si>
    <t>Mantenimientos Realizados a los Escenarios Deportivos</t>
  </si>
  <si>
    <t>Mantenimientos a Escenarios Deportivos Realizados / Mantenimiento a Escenarios Deportivos autorizados por la Dirección * 100</t>
  </si>
  <si>
    <t>LEONARDO MORALES GUERRA (LÍDER GESTIÓN INFRAESTRUCTURA DEPORTIVA)</t>
  </si>
  <si>
    <t>Incumplimiento a lo notificación de las politicas de uso de escenarios deportivos</t>
  </si>
  <si>
    <t>No socializar a las partes interesadas y/o grupos de valor las politicas para uso de escenarios deportivos</t>
  </si>
  <si>
    <t>Socializar y Notificar las politicas de uso de los escenarios deportivos a las partes interesadas y/o Grupos de valor solicitantes</t>
  </si>
  <si>
    <t>Politicas Notificadas</t>
  </si>
  <si>
    <t>N° Politicas Socializadas y Notificadas a partes interesadas y/ grupos de valor solicitantes / N° Prestamos Escenarios Deportivos autorizados * 100</t>
  </si>
  <si>
    <t xml:space="preserve">Realizar las actividades de mantenimiento a los Escenarios Deportivos, autorizados por la Dirección previa asignación y garantía de recursos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</si>
</sst>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 textRotation="90"/>
      <protection locked="0"/>
    </xf>
    <xf numFmtId="0" fontId="3" fillId="6" borderId="1" xfId="0" applyFont="1" applyFill="1" applyBorder="1" applyAlignment="1" applyProtection="1">
      <alignment horizontal="center" vertical="center" textRotation="90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textRotation="90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1" xfId="2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textRotation="90"/>
      <protection hidden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textRotation="90"/>
      <protection hidden="1"/>
    </xf>
    <xf numFmtId="0" fontId="8" fillId="5" borderId="1" xfId="0" applyFont="1" applyFill="1" applyBorder="1" applyAlignment="1" applyProtection="1">
      <alignment horizontal="center" vertical="center" textRotation="90"/>
      <protection hidden="1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0" fontId="8" fillId="5" borderId="1" xfId="0" applyFont="1" applyFill="1" applyBorder="1" applyAlignment="1" applyProtection="1">
      <alignment horizontal="center" vertical="center" textRotation="90"/>
      <protection locked="0"/>
    </xf>
    <xf numFmtId="0" fontId="8" fillId="7" borderId="1" xfId="0" applyFont="1" applyFill="1" applyBorder="1" applyAlignment="1" applyProtection="1">
      <alignment horizontal="center"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textRotation="90" wrapText="1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29">
    <dxf>
      <font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3</xdr:col>
      <xdr:colOff>434365</xdr:colOff>
      <xdr:row>1</xdr:row>
      <xdr:rowOff>85725</xdr:rowOff>
    </xdr:to>
    <xdr:pic>
      <xdr:nvPicPr>
        <xdr:cNvPr id="2" name="Imagen 2" descr="Descripción: Descripción: C:\Users\Usuario\Desktop\Sin títul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947"/>
        <a:stretch>
          <a:fillRect/>
        </a:stretch>
      </xdr:blipFill>
      <xdr:spPr bwMode="auto">
        <a:xfrm>
          <a:off x="71438" y="133350"/>
          <a:ext cx="11249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69586</xdr:colOff>
      <xdr:row>1</xdr:row>
      <xdr:rowOff>96604</xdr:rowOff>
    </xdr:from>
    <xdr:to>
      <xdr:col>3</xdr:col>
      <xdr:colOff>559594</xdr:colOff>
      <xdr:row>3</xdr:row>
      <xdr:rowOff>273843</xdr:rowOff>
    </xdr:to>
    <xdr:pic>
      <xdr:nvPicPr>
        <xdr:cNvPr id="3" name="Imagen 2" descr="Descripción: Descripción: C:\Users\Usuario\Desktop\Sin títul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4970"/>
        <a:stretch>
          <a:fillRect/>
        </a:stretch>
      </xdr:blipFill>
      <xdr:spPr bwMode="auto">
        <a:xfrm>
          <a:off x="141024" y="144229"/>
          <a:ext cx="1180570" cy="867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13"/>
  <sheetViews>
    <sheetView showGridLines="0" tabSelected="1" topLeftCell="D9" zoomScale="80" zoomScaleNormal="80" workbookViewId="0">
      <selection activeCell="W10" sqref="W10"/>
    </sheetView>
  </sheetViews>
  <sheetFormatPr baseColWidth="10" defaultRowHeight="14.25" x14ac:dyDescent="0.25"/>
  <cols>
    <col min="1" max="1" width="1.140625" style="11" customWidth="1"/>
    <col min="2" max="2" width="5" style="11" customWidth="1"/>
    <col min="3" max="3" width="5.28515625" style="11" customWidth="1"/>
    <col min="4" max="4" width="10.5703125" style="11" customWidth="1"/>
    <col min="5" max="5" width="20.5703125" style="11" customWidth="1"/>
    <col min="6" max="6" width="17.85546875" style="11" customWidth="1"/>
    <col min="7" max="7" width="14.42578125" style="11" customWidth="1"/>
    <col min="8" max="8" width="7.5703125" style="11" customWidth="1"/>
    <col min="9" max="9" width="18.42578125" style="11" customWidth="1"/>
    <col min="10" max="10" width="4" style="11" customWidth="1"/>
    <col min="11" max="11" width="5.28515625" style="11" customWidth="1"/>
    <col min="12" max="12" width="4.28515625" style="12" customWidth="1"/>
    <col min="13" max="13" width="23.7109375" style="11" customWidth="1"/>
    <col min="14" max="15" width="5.140625" style="11" customWidth="1"/>
    <col min="16" max="19" width="5.5703125" style="11" customWidth="1"/>
    <col min="20" max="20" width="20.42578125" style="11" customWidth="1"/>
    <col min="21" max="21" width="13.85546875" style="12" customWidth="1"/>
    <col min="22" max="22" width="12.5703125" style="12" customWidth="1"/>
    <col min="23" max="23" width="16.42578125" style="11" customWidth="1"/>
    <col min="24" max="16384" width="11.42578125" style="11"/>
  </cols>
  <sheetData>
    <row r="1" spans="2:23" ht="3.75" customHeight="1" x14ac:dyDescent="0.25"/>
    <row r="2" spans="2:23" s="14" customFormat="1" ht="26.25" customHeight="1" x14ac:dyDescent="0.25">
      <c r="B2" s="34"/>
      <c r="C2" s="35"/>
      <c r="D2" s="36"/>
      <c r="E2" s="48" t="s">
        <v>71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13" t="s">
        <v>72</v>
      </c>
    </row>
    <row r="3" spans="2:23" s="14" customFormat="1" ht="27.75" customHeight="1" x14ac:dyDescent="0.25">
      <c r="B3" s="37"/>
      <c r="C3" s="38"/>
      <c r="D3" s="39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13" t="s">
        <v>77</v>
      </c>
    </row>
    <row r="4" spans="2:23" s="14" customFormat="1" ht="33.75" customHeight="1" x14ac:dyDescent="0.25">
      <c r="B4" s="40"/>
      <c r="C4" s="41"/>
      <c r="D4" s="42"/>
      <c r="E4" s="49" t="s">
        <v>78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24" t="s">
        <v>85</v>
      </c>
    </row>
    <row r="5" spans="2:23" ht="4.5" customHeight="1" x14ac:dyDescent="0.25"/>
    <row r="6" spans="2:23" s="15" customFormat="1" ht="29.25" customHeight="1" x14ac:dyDescent="0.25">
      <c r="B6" s="43" t="s">
        <v>0</v>
      </c>
      <c r="C6" s="43"/>
      <c r="D6" s="43"/>
      <c r="E6" s="43"/>
      <c r="F6" s="43"/>
      <c r="G6" s="43" t="s">
        <v>10</v>
      </c>
      <c r="H6" s="43"/>
      <c r="I6" s="43"/>
      <c r="J6" s="43"/>
      <c r="K6" s="43"/>
      <c r="L6" s="45" t="s">
        <v>31</v>
      </c>
      <c r="M6" s="46"/>
      <c r="N6" s="47"/>
      <c r="O6" s="44" t="s">
        <v>38</v>
      </c>
      <c r="P6" s="44"/>
      <c r="Q6" s="44"/>
      <c r="R6" s="44"/>
      <c r="S6" s="43" t="s">
        <v>42</v>
      </c>
      <c r="T6" s="43"/>
      <c r="U6" s="43"/>
      <c r="V6" s="43"/>
      <c r="W6" s="43"/>
    </row>
    <row r="7" spans="2:23" s="15" customFormat="1" ht="72" x14ac:dyDescent="0.25">
      <c r="B7" s="16" t="s">
        <v>73</v>
      </c>
      <c r="C7" s="16" t="s">
        <v>75</v>
      </c>
      <c r="D7" s="17" t="s">
        <v>74</v>
      </c>
      <c r="E7" s="18" t="s">
        <v>2</v>
      </c>
      <c r="F7" s="18" t="s">
        <v>84</v>
      </c>
      <c r="G7" s="19" t="s">
        <v>3</v>
      </c>
      <c r="H7" s="16" t="s">
        <v>11</v>
      </c>
      <c r="I7" s="18" t="s">
        <v>17</v>
      </c>
      <c r="J7" s="16" t="s">
        <v>1</v>
      </c>
      <c r="K7" s="17" t="s">
        <v>60</v>
      </c>
      <c r="L7" s="16" t="s">
        <v>76</v>
      </c>
      <c r="M7" s="19" t="s">
        <v>32</v>
      </c>
      <c r="N7" s="16" t="s">
        <v>33</v>
      </c>
      <c r="O7" s="16" t="s">
        <v>34</v>
      </c>
      <c r="P7" s="16" t="s">
        <v>11</v>
      </c>
      <c r="Q7" s="16" t="s">
        <v>1</v>
      </c>
      <c r="R7" s="17" t="s">
        <v>61</v>
      </c>
      <c r="S7" s="16" t="s">
        <v>39</v>
      </c>
      <c r="T7" s="19" t="s">
        <v>62</v>
      </c>
      <c r="U7" s="19" t="s">
        <v>45</v>
      </c>
      <c r="V7" s="18" t="s">
        <v>46</v>
      </c>
      <c r="W7" s="18" t="s">
        <v>64</v>
      </c>
    </row>
    <row r="8" spans="2:23" s="23" customFormat="1" ht="129.75" customHeight="1" x14ac:dyDescent="0.25">
      <c r="B8" s="33" t="s">
        <v>88</v>
      </c>
      <c r="C8" s="27">
        <v>1</v>
      </c>
      <c r="D8" s="30" t="s">
        <v>4</v>
      </c>
      <c r="E8" s="27" t="s">
        <v>89</v>
      </c>
      <c r="F8" s="27" t="s">
        <v>90</v>
      </c>
      <c r="G8" s="27" t="s">
        <v>5</v>
      </c>
      <c r="H8" s="32" t="s">
        <v>12</v>
      </c>
      <c r="I8" s="27" t="s">
        <v>23</v>
      </c>
      <c r="J8" s="28" t="str">
        <f>VLOOKUP(I8,Datos!$E$4:$F$13,2,FALSE)</f>
        <v>Leve</v>
      </c>
      <c r="K8" s="29" t="s">
        <v>27</v>
      </c>
      <c r="L8" s="22">
        <v>1</v>
      </c>
      <c r="M8" s="25" t="s">
        <v>91</v>
      </c>
      <c r="N8" s="21" t="s">
        <v>11</v>
      </c>
      <c r="O8" s="21" t="s">
        <v>35</v>
      </c>
      <c r="P8" s="21" t="s">
        <v>12</v>
      </c>
      <c r="Q8" s="21" t="s">
        <v>27</v>
      </c>
      <c r="R8" s="26" t="str">
        <f>INDEX('Mapa calor'!$B$3:$G$8,MATCH(P8,'Mapa calor'!$B$3:$B$8,0),MATCH(Q8,'Mapa calor'!$B$8:$G$8,0))</f>
        <v>Leve</v>
      </c>
      <c r="S8" s="21" t="s">
        <v>44</v>
      </c>
      <c r="T8" s="25" t="s">
        <v>92</v>
      </c>
      <c r="U8" s="25" t="s">
        <v>93</v>
      </c>
      <c r="V8" s="25" t="s">
        <v>83</v>
      </c>
      <c r="W8" s="25" t="s">
        <v>94</v>
      </c>
    </row>
    <row r="9" spans="2:23" s="23" customFormat="1" ht="123.75" customHeight="1" x14ac:dyDescent="0.25">
      <c r="B9" s="33"/>
      <c r="C9" s="25">
        <v>2</v>
      </c>
      <c r="D9" s="20" t="s">
        <v>4</v>
      </c>
      <c r="E9" s="25" t="s">
        <v>95</v>
      </c>
      <c r="F9" s="25" t="s">
        <v>96</v>
      </c>
      <c r="G9" s="25" t="s">
        <v>5</v>
      </c>
      <c r="H9" s="21" t="s">
        <v>12</v>
      </c>
      <c r="I9" s="25" t="s">
        <v>23</v>
      </c>
      <c r="J9" s="26" t="str">
        <f>VLOOKUP(I9,Datos!$E$4:$F$13,2,FALSE)</f>
        <v>Leve</v>
      </c>
      <c r="K9" s="28" t="str">
        <f>INDEX('Mapa calor'!$B$3:$G$8,MATCH('Mapa riesgos'!H9,'Mapa calor'!$B$3:$B$8,0),MATCH('Mapa riesgos'!J9,'Mapa calor'!$B$8:$G$8,0))</f>
        <v>Leve</v>
      </c>
      <c r="L9" s="22">
        <v>1</v>
      </c>
      <c r="M9" s="25" t="s">
        <v>105</v>
      </c>
      <c r="N9" s="21" t="s">
        <v>11</v>
      </c>
      <c r="O9" s="21" t="s">
        <v>35</v>
      </c>
      <c r="P9" s="21" t="s">
        <v>12</v>
      </c>
      <c r="Q9" s="31" t="s">
        <v>27</v>
      </c>
      <c r="R9" s="26" t="str">
        <f>INDEX('Mapa calor'!$B$3:$G$8,MATCH(P9,'Mapa calor'!$B$3:$B$8,0),MATCH(Q9,'Mapa calor'!$B$8:$G$8,0))</f>
        <v>Leve</v>
      </c>
      <c r="S9" s="21" t="s">
        <v>44</v>
      </c>
      <c r="T9" s="27" t="s">
        <v>97</v>
      </c>
      <c r="U9" s="27" t="s">
        <v>93</v>
      </c>
      <c r="V9" s="27" t="s">
        <v>83</v>
      </c>
      <c r="W9" s="25" t="s">
        <v>98</v>
      </c>
    </row>
    <row r="10" spans="2:23" s="23" customFormat="1" ht="150.75" customHeight="1" x14ac:dyDescent="0.25">
      <c r="B10" s="33"/>
      <c r="C10" s="25">
        <v>3</v>
      </c>
      <c r="D10" s="20" t="s">
        <v>4</v>
      </c>
      <c r="E10" s="25" t="s">
        <v>100</v>
      </c>
      <c r="F10" s="25" t="s">
        <v>101</v>
      </c>
      <c r="G10" s="25" t="s">
        <v>5</v>
      </c>
      <c r="H10" s="21" t="s">
        <v>12</v>
      </c>
      <c r="I10" s="25" t="s">
        <v>23</v>
      </c>
      <c r="J10" s="28" t="str">
        <f>VLOOKUP(I10,Datos!$E$4:$F$13,2,FALSE)</f>
        <v>Leve</v>
      </c>
      <c r="K10" s="26" t="str">
        <f>INDEX('Mapa calor'!$B$3:$G$8,MATCH('Mapa riesgos'!H10,'Mapa calor'!$B$3:$B$8,0),MATCH('Mapa riesgos'!J10,'Mapa calor'!$B$8:$G$8,0))</f>
        <v>Leve</v>
      </c>
      <c r="L10" s="22">
        <v>1</v>
      </c>
      <c r="M10" s="25" t="s">
        <v>102</v>
      </c>
      <c r="N10" s="21" t="s">
        <v>11</v>
      </c>
      <c r="O10" s="21" t="s">
        <v>35</v>
      </c>
      <c r="P10" s="21" t="s">
        <v>12</v>
      </c>
      <c r="Q10" s="21" t="s">
        <v>27</v>
      </c>
      <c r="R10" s="26" t="str">
        <f>INDEX('Mapa calor'!$B$3:$G$8,MATCH(P10,'Mapa calor'!$B$3:$B$8,0),MATCH(Q10,'Mapa calor'!$B$8:$G$8,0))</f>
        <v>Leve</v>
      </c>
      <c r="S10" s="21" t="s">
        <v>44</v>
      </c>
      <c r="T10" s="25" t="s">
        <v>103</v>
      </c>
      <c r="U10" s="27" t="s">
        <v>93</v>
      </c>
      <c r="V10" s="25" t="s">
        <v>87</v>
      </c>
      <c r="W10" s="25" t="s">
        <v>104</v>
      </c>
    </row>
    <row r="12" spans="2:23" s="12" customFormat="1" ht="17.25" customHeight="1" x14ac:dyDescent="0.25">
      <c r="B12" s="52" t="s">
        <v>79</v>
      </c>
      <c r="C12" s="52"/>
      <c r="D12" s="52"/>
      <c r="E12" s="52" t="s">
        <v>80</v>
      </c>
      <c r="F12" s="52"/>
      <c r="G12" s="52"/>
      <c r="H12" s="52"/>
      <c r="I12" s="52"/>
      <c r="J12" s="52"/>
      <c r="K12" s="52"/>
      <c r="L12" s="52" t="s">
        <v>82</v>
      </c>
      <c r="M12" s="52"/>
      <c r="N12" s="52"/>
      <c r="O12" s="52"/>
      <c r="P12" s="52"/>
      <c r="Q12" s="52"/>
      <c r="R12" s="52"/>
      <c r="S12" s="52"/>
      <c r="T12" s="52"/>
      <c r="U12" s="52" t="s">
        <v>81</v>
      </c>
      <c r="V12" s="52"/>
      <c r="W12" s="52"/>
    </row>
    <row r="13" spans="2:23" s="12" customFormat="1" ht="50.25" customHeight="1" x14ac:dyDescent="0.25">
      <c r="B13" s="50">
        <v>2021</v>
      </c>
      <c r="C13" s="50"/>
      <c r="D13" s="50"/>
      <c r="E13" s="50" t="s">
        <v>99</v>
      </c>
      <c r="F13" s="50"/>
      <c r="G13" s="50"/>
      <c r="H13" s="50"/>
      <c r="I13" s="50"/>
      <c r="J13" s="50"/>
      <c r="K13" s="50"/>
      <c r="L13" s="51" t="s">
        <v>99</v>
      </c>
      <c r="M13" s="51"/>
      <c r="N13" s="51"/>
      <c r="O13" s="51"/>
      <c r="P13" s="51"/>
      <c r="Q13" s="51"/>
      <c r="R13" s="51"/>
      <c r="S13" s="51"/>
      <c r="T13" s="51"/>
      <c r="U13" s="50" t="s">
        <v>86</v>
      </c>
      <c r="V13" s="50"/>
      <c r="W13" s="50"/>
    </row>
  </sheetData>
  <sheetProtection formatCells="0" formatColumns="0" formatRows="0" insertColumns="0" insertRows="0" insertHyperlinks="0" deleteColumns="0" deleteRows="0" sort="0" autoFilter="0" pivotTables="0"/>
  <mergeCells count="17">
    <mergeCell ref="B13:D13"/>
    <mergeCell ref="E13:K13"/>
    <mergeCell ref="L13:T13"/>
    <mergeCell ref="U13:W13"/>
    <mergeCell ref="L12:T12"/>
    <mergeCell ref="E12:K12"/>
    <mergeCell ref="B12:D12"/>
    <mergeCell ref="U12:W12"/>
    <mergeCell ref="B8:B10"/>
    <mergeCell ref="B2:D4"/>
    <mergeCell ref="B6:F6"/>
    <mergeCell ref="O6:R6"/>
    <mergeCell ref="S6:W6"/>
    <mergeCell ref="L6:N6"/>
    <mergeCell ref="G6:K6"/>
    <mergeCell ref="E2:V3"/>
    <mergeCell ref="E4:V4"/>
  </mergeCells>
  <conditionalFormatting sqref="H9:H10 P8:P10">
    <cfRule type="containsText" dxfId="28" priority="163" operator="containsText" text="Muy Baja">
      <formula>NOT(ISERROR(SEARCH("Muy Baja",H8)))</formula>
    </cfRule>
    <cfRule type="containsText" dxfId="27" priority="164" operator="containsText" text="Baja">
      <formula>NOT(ISERROR(SEARCH("Baja",H8)))</formula>
    </cfRule>
    <cfRule type="containsText" dxfId="26" priority="165" operator="containsText" text="Media">
      <formula>NOT(ISERROR(SEARCH("Media",H8)))</formula>
    </cfRule>
  </conditionalFormatting>
  <conditionalFormatting sqref="J8:J10">
    <cfRule type="containsText" dxfId="25" priority="153" operator="containsText" text="Leve">
      <formula>NOT(ISERROR(SEARCH("Leve",J8)))</formula>
    </cfRule>
    <cfRule type="containsText" dxfId="24" priority="154" operator="containsText" text="Menor">
      <formula>NOT(ISERROR(SEARCH("Menor",J8)))</formula>
    </cfRule>
    <cfRule type="containsText" dxfId="23" priority="155" operator="containsText" text="Moderado">
      <formula>NOT(ISERROR(SEARCH("Moderado",J8)))</formula>
    </cfRule>
    <cfRule type="cellIs" dxfId="22" priority="156" operator="equal">
      <formula>"Mayor"</formula>
    </cfRule>
    <cfRule type="containsText" dxfId="21" priority="157" operator="containsText" text="Catastrófico">
      <formula>NOT(ISERROR(SEARCH("Catastrófico",J8)))</formula>
    </cfRule>
  </conditionalFormatting>
  <conditionalFormatting sqref="Q8:Q10">
    <cfRule type="containsText" dxfId="20" priority="148" operator="containsText" text="Leve">
      <formula>NOT(ISERROR(SEARCH("Leve",Q8)))</formula>
    </cfRule>
    <cfRule type="containsText" dxfId="19" priority="149" operator="containsText" text="Menor">
      <formula>NOT(ISERROR(SEARCH("Menor",Q8)))</formula>
    </cfRule>
    <cfRule type="containsText" dxfId="18" priority="150" operator="containsText" text="Moderado">
      <formula>NOT(ISERROR(SEARCH("Moderado",Q8)))</formula>
    </cfRule>
    <cfRule type="cellIs" dxfId="17" priority="151" operator="equal">
      <formula>"Mayor"</formula>
    </cfRule>
    <cfRule type="containsText" dxfId="16" priority="152" operator="containsText" text="Catastrofico">
      <formula>NOT(ISERROR(SEARCH("Catastrofico",Q8)))</formula>
    </cfRule>
  </conditionalFormatting>
  <conditionalFormatting sqref="K10 R8:R10">
    <cfRule type="containsText" dxfId="15" priority="143" operator="containsText" text="Leve">
      <formula>NOT(ISERROR(SEARCH("Leve",K8)))</formula>
    </cfRule>
    <cfRule type="containsText" dxfId="14" priority="145" operator="containsText" text="Moderado">
      <formula>NOT(ISERROR(SEARCH("Moderado",K8)))</formula>
    </cfRule>
    <cfRule type="cellIs" dxfId="13" priority="146" operator="equal">
      <formula>"Alto"</formula>
    </cfRule>
    <cfRule type="containsText" dxfId="12" priority="147" operator="containsText" text="Extremo">
      <formula>NOT(ISERROR(SEARCH("Extremo",K8)))</formula>
    </cfRule>
  </conditionalFormatting>
  <conditionalFormatting sqref="G8:G10">
    <cfRule type="containsText" dxfId="11" priority="138" operator="containsText" text="Corrupción">
      <formula>NOT(ISERROR(SEARCH("Corrupción",G8)))</formula>
    </cfRule>
  </conditionalFormatting>
  <conditionalFormatting sqref="K8">
    <cfRule type="containsText" dxfId="10" priority="17" operator="containsText" text="Leve">
      <formula>NOT(ISERROR(SEARCH("Leve",K8)))</formula>
    </cfRule>
    <cfRule type="containsText" dxfId="9" priority="18" operator="containsText" text="Menor">
      <formula>NOT(ISERROR(SEARCH("Menor",K8)))</formula>
    </cfRule>
    <cfRule type="containsText" dxfId="8" priority="19" operator="containsText" text="Moderado">
      <formula>NOT(ISERROR(SEARCH("Moderado",K8)))</formula>
    </cfRule>
    <cfRule type="cellIs" dxfId="7" priority="20" operator="equal">
      <formula>"Mayor"</formula>
    </cfRule>
    <cfRule type="containsText" dxfId="6" priority="21" operator="containsText" text="Catastrófico">
      <formula>NOT(ISERROR(SEARCH("Catastrófico",K8)))</formula>
    </cfRule>
  </conditionalFormatting>
  <conditionalFormatting sqref="K9">
    <cfRule type="containsText" dxfId="5" priority="1" operator="containsText" text="Leve">
      <formula>NOT(ISERROR(SEARCH("Leve",K9)))</formula>
    </cfRule>
    <cfRule type="containsText" dxfId="4" priority="2" operator="containsText" text="Moderado">
      <formula>NOT(ISERROR(SEARCH("Moderado",K9)))</formula>
    </cfRule>
    <cfRule type="cellIs" dxfId="3" priority="3" operator="equal">
      <formula>"Alto"</formula>
    </cfRule>
    <cfRule type="containsText" dxfId="2" priority="4" operator="containsText" text="Extremo">
      <formula>NOT(ISERROR(SEARCH("Extremo",K9)))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258" scale="65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6" operator="equal" id="{38F6DBEC-0444-46CA-87BD-9D28B94367DE}">
            <xm:f>Datos!$D$7</xm:f>
            <x14:dxf>
              <fill>
                <patternFill>
                  <bgColor rgb="FFFFC000"/>
                </patternFill>
              </fill>
            </x14:dxf>
          </x14:cfRule>
          <x14:cfRule type="containsText" priority="168" operator="containsText" id="{E9BDFFB6-B6F9-4213-AEBD-285E170F16DC}">
            <xm:f>NOT(ISERROR(SEARCH(Datos!$D$8,H8)))</xm:f>
            <xm:f>Datos!$D$8</xm:f>
            <x14:dxf>
              <font>
                <color auto="1"/>
              </font>
              <fill>
                <patternFill>
                  <bgColor rgb="FFFF0000"/>
                </patternFill>
              </fill>
            </x14:dxf>
          </x14:cfRule>
          <xm:sqref>H9:H10 P8:P10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0000000}">
          <x14:formula1>
            <xm:f>Datos!$C$4:$C$11</xm:f>
          </x14:formula1>
          <xm:sqref>G8:G10</xm:sqref>
        </x14:dataValidation>
        <x14:dataValidation type="list" allowBlank="1" showInputMessage="1" showErrorMessage="1" xr:uid="{00000000-0002-0000-0000-000001000000}">
          <x14:formula1>
            <xm:f>Datos!$D$4:$D$8</xm:f>
          </x14:formula1>
          <xm:sqref>H8:H10</xm:sqref>
        </x14:dataValidation>
        <x14:dataValidation type="list" allowBlank="1" showInputMessage="1" showErrorMessage="1" xr:uid="{00000000-0002-0000-0000-000002000000}">
          <x14:formula1>
            <xm:f>Datos!$E$4:$E$13</xm:f>
          </x14:formula1>
          <xm:sqref>I8:I10</xm:sqref>
        </x14:dataValidation>
        <x14:dataValidation type="list" allowBlank="1" showInputMessage="1" showErrorMessage="1" xr:uid="{00000000-0002-0000-0000-000003000000}">
          <x14:formula1>
            <xm:f>Datos!$H$4:$H$5</xm:f>
          </x14:formula1>
          <xm:sqref>N8:N10</xm:sqref>
        </x14:dataValidation>
        <x14:dataValidation type="list" allowBlank="1" showInputMessage="1" showErrorMessage="1" xr:uid="{00000000-0002-0000-0000-000004000000}">
          <x14:formula1>
            <xm:f>Datos!$I$4:$I$8</xm:f>
          </x14:formula1>
          <xm:sqref>P8:P10</xm:sqref>
        </x14:dataValidation>
        <x14:dataValidation type="list" allowBlank="1" showInputMessage="1" showErrorMessage="1" xr:uid="{00000000-0002-0000-0000-000005000000}">
          <x14:formula1>
            <xm:f>Datos!$J$4:$J$8</xm:f>
          </x14:formula1>
          <xm:sqref>Q8:Q10</xm:sqref>
        </x14:dataValidation>
        <x14:dataValidation type="list" allowBlank="1" showInputMessage="1" showErrorMessage="1" xr:uid="{00000000-0002-0000-0000-000006000000}">
          <x14:formula1>
            <xm:f>Datos!$K$4:$K$7</xm:f>
          </x14:formula1>
          <xm:sqref>S8:S10</xm:sqref>
        </x14:dataValidation>
        <x14:dataValidation type="list" allowBlank="1" showInputMessage="1" showErrorMessage="1" xr:uid="{00000000-0002-0000-0000-000007000000}">
          <x14:formula1>
            <xm:f>Datos!$G$4:$G$6</xm:f>
          </x14:formula1>
          <xm:sqref>O8:O10</xm:sqref>
        </x14:dataValidation>
        <x14:dataValidation type="list" allowBlank="1" showInputMessage="1" showErrorMessage="1" errorTitle="Dato no valido" error="Seleccionar uno de los datos de la lista desplegable" xr:uid="{00000000-0002-0000-0000-000008000000}">
          <x14:formula1>
            <xm:f>Datos!$B$4:$B$6</xm:f>
          </x14:formula1>
          <xm:sqref>D8:D10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0"/>
  <sheetViews>
    <sheetView workbookViewId="0">
      <selection activeCell="G8" sqref="G8"/>
    </sheetView>
  </sheetViews>
  <sheetFormatPr baseColWidth="10" defaultRowHeight="15" x14ac:dyDescent="0.25"/>
  <cols>
    <col min="1" max="1" width="11.42578125" style="1"/>
    <col min="2" max="7" width="11.42578125" style="1" customWidth="1"/>
    <col min="8" max="16384" width="11.42578125" style="1"/>
  </cols>
  <sheetData>
    <row r="3" spans="1:7" ht="48.75" customHeight="1" x14ac:dyDescent="0.25">
      <c r="A3" s="54" t="s">
        <v>52</v>
      </c>
      <c r="B3" s="2" t="s">
        <v>47</v>
      </c>
      <c r="C3" s="3" t="s">
        <v>59</v>
      </c>
      <c r="D3" s="3" t="s">
        <v>59</v>
      </c>
      <c r="E3" s="3" t="s">
        <v>59</v>
      </c>
      <c r="F3" s="3" t="s">
        <v>59</v>
      </c>
      <c r="G3" s="4" t="s">
        <v>58</v>
      </c>
    </row>
    <row r="4" spans="1:7" ht="48.75" customHeight="1" x14ac:dyDescent="0.25">
      <c r="A4" s="54"/>
      <c r="B4" s="2" t="s">
        <v>15</v>
      </c>
      <c r="C4" s="5" t="s">
        <v>29</v>
      </c>
      <c r="D4" s="5" t="s">
        <v>29</v>
      </c>
      <c r="E4" s="3" t="s">
        <v>59</v>
      </c>
      <c r="F4" s="3" t="s">
        <v>59</v>
      </c>
      <c r="G4" s="4" t="s">
        <v>58</v>
      </c>
    </row>
    <row r="5" spans="1:7" ht="48.75" customHeight="1" x14ac:dyDescent="0.25">
      <c r="A5" s="54"/>
      <c r="B5" s="2" t="s">
        <v>14</v>
      </c>
      <c r="C5" s="5" t="s">
        <v>29</v>
      </c>
      <c r="D5" s="5" t="s">
        <v>29</v>
      </c>
      <c r="E5" s="5" t="s">
        <v>29</v>
      </c>
      <c r="F5" s="3" t="s">
        <v>59</v>
      </c>
      <c r="G5" s="4" t="s">
        <v>58</v>
      </c>
    </row>
    <row r="6" spans="1:7" ht="48.75" customHeight="1" x14ac:dyDescent="0.25">
      <c r="A6" s="54"/>
      <c r="B6" s="2" t="s">
        <v>13</v>
      </c>
      <c r="C6" s="6" t="s">
        <v>27</v>
      </c>
      <c r="D6" s="5" t="s">
        <v>29</v>
      </c>
      <c r="E6" s="5" t="s">
        <v>29</v>
      </c>
      <c r="F6" s="3" t="s">
        <v>59</v>
      </c>
      <c r="G6" s="4" t="s">
        <v>58</v>
      </c>
    </row>
    <row r="7" spans="1:7" ht="48.75" customHeight="1" x14ac:dyDescent="0.25">
      <c r="A7" s="54"/>
      <c r="B7" s="2" t="s">
        <v>48</v>
      </c>
      <c r="C7" s="6" t="s">
        <v>27</v>
      </c>
      <c r="D7" s="6" t="s">
        <v>27</v>
      </c>
      <c r="E7" s="5" t="s">
        <v>29</v>
      </c>
      <c r="F7" s="3" t="s">
        <v>59</v>
      </c>
      <c r="G7" s="4" t="s">
        <v>58</v>
      </c>
    </row>
    <row r="8" spans="1:7" ht="48.75" customHeight="1" x14ac:dyDescent="0.25">
      <c r="B8" s="2"/>
      <c r="C8" s="2" t="s">
        <v>27</v>
      </c>
      <c r="D8" s="2" t="s">
        <v>28</v>
      </c>
      <c r="E8" s="2" t="s">
        <v>29</v>
      </c>
      <c r="F8" s="2" t="s">
        <v>30</v>
      </c>
      <c r="G8" s="2" t="s">
        <v>67</v>
      </c>
    </row>
    <row r="10" spans="1:7" x14ac:dyDescent="0.25">
      <c r="B10" s="53" t="s">
        <v>51</v>
      </c>
      <c r="C10" s="53"/>
      <c r="D10" s="53"/>
      <c r="E10" s="53"/>
      <c r="F10" s="53"/>
      <c r="G10" s="53"/>
    </row>
  </sheetData>
  <mergeCells count="2">
    <mergeCell ref="B10:G10"/>
    <mergeCell ref="A3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K13"/>
  <sheetViews>
    <sheetView topLeftCell="A4" workbookViewId="0">
      <selection activeCell="F10" sqref="F10"/>
    </sheetView>
  </sheetViews>
  <sheetFormatPr baseColWidth="10" defaultRowHeight="15" x14ac:dyDescent="0.25"/>
  <cols>
    <col min="1" max="1" width="1" customWidth="1"/>
    <col min="2" max="2" width="17.28515625" customWidth="1"/>
    <col min="3" max="3" width="30.42578125" customWidth="1"/>
    <col min="4" max="4" width="14.85546875" customWidth="1"/>
    <col min="5" max="5" width="36.7109375" customWidth="1"/>
    <col min="8" max="8" width="13.5703125" customWidth="1"/>
  </cols>
  <sheetData>
    <row r="3" spans="2:11" x14ac:dyDescent="0.25">
      <c r="B3" s="7" t="s">
        <v>56</v>
      </c>
      <c r="C3" s="7" t="s">
        <v>57</v>
      </c>
      <c r="D3" s="7" t="s">
        <v>52</v>
      </c>
      <c r="E3" s="7" t="s">
        <v>50</v>
      </c>
      <c r="F3" s="7" t="s">
        <v>51</v>
      </c>
      <c r="G3" s="7" t="s">
        <v>53</v>
      </c>
      <c r="H3" s="7" t="s">
        <v>54</v>
      </c>
      <c r="I3" s="7" t="s">
        <v>52</v>
      </c>
      <c r="J3" s="7" t="s">
        <v>51</v>
      </c>
      <c r="K3" s="7" t="s">
        <v>55</v>
      </c>
    </row>
    <row r="4" spans="2:11" x14ac:dyDescent="0.25">
      <c r="B4" s="8" t="s">
        <v>65</v>
      </c>
      <c r="C4" t="s">
        <v>63</v>
      </c>
      <c r="D4" s="8" t="s">
        <v>12</v>
      </c>
      <c r="E4" s="8" t="s">
        <v>18</v>
      </c>
      <c r="F4" s="8" t="s">
        <v>27</v>
      </c>
      <c r="G4" s="8" t="s">
        <v>35</v>
      </c>
      <c r="H4" s="8" t="s">
        <v>11</v>
      </c>
      <c r="I4" s="8" t="s">
        <v>12</v>
      </c>
      <c r="J4" s="8" t="s">
        <v>27</v>
      </c>
      <c r="K4" s="8" t="s">
        <v>40</v>
      </c>
    </row>
    <row r="5" spans="2:11" x14ac:dyDescent="0.25">
      <c r="B5" s="8" t="s">
        <v>4</v>
      </c>
      <c r="C5" s="8" t="s">
        <v>68</v>
      </c>
      <c r="D5" s="8" t="s">
        <v>13</v>
      </c>
      <c r="E5" s="8" t="s">
        <v>19</v>
      </c>
      <c r="F5" s="8" t="s">
        <v>28</v>
      </c>
      <c r="G5" s="8" t="s">
        <v>36</v>
      </c>
      <c r="H5" s="8" t="s">
        <v>1</v>
      </c>
      <c r="I5" s="8" t="s">
        <v>13</v>
      </c>
      <c r="J5" s="8" t="s">
        <v>28</v>
      </c>
      <c r="K5" s="8" t="s">
        <v>41</v>
      </c>
    </row>
    <row r="6" spans="2:11" ht="30" x14ac:dyDescent="0.25">
      <c r="B6" s="9" t="s">
        <v>69</v>
      </c>
      <c r="C6" s="9" t="s">
        <v>5</v>
      </c>
      <c r="D6" s="8" t="s">
        <v>14</v>
      </c>
      <c r="E6" s="8" t="s">
        <v>20</v>
      </c>
      <c r="F6" s="8" t="s">
        <v>29</v>
      </c>
      <c r="G6" s="8" t="s">
        <v>37</v>
      </c>
      <c r="I6" s="8" t="s">
        <v>14</v>
      </c>
      <c r="J6" s="8" t="s">
        <v>29</v>
      </c>
      <c r="K6" s="8" t="s">
        <v>43</v>
      </c>
    </row>
    <row r="7" spans="2:11" x14ac:dyDescent="0.25">
      <c r="C7" s="8" t="s">
        <v>70</v>
      </c>
      <c r="D7" s="8" t="s">
        <v>15</v>
      </c>
      <c r="E7" s="8" t="s">
        <v>21</v>
      </c>
      <c r="F7" s="8" t="s">
        <v>30</v>
      </c>
      <c r="I7" s="8" t="s">
        <v>15</v>
      </c>
      <c r="J7" s="8" t="s">
        <v>30</v>
      </c>
      <c r="K7" s="8" t="s">
        <v>44</v>
      </c>
    </row>
    <row r="8" spans="2:11" x14ac:dyDescent="0.25">
      <c r="C8" s="8" t="s">
        <v>6</v>
      </c>
      <c r="D8" s="8" t="s">
        <v>16</v>
      </c>
      <c r="E8" s="8" t="s">
        <v>22</v>
      </c>
      <c r="F8" s="8" t="s">
        <v>67</v>
      </c>
      <c r="I8" s="8" t="s">
        <v>16</v>
      </c>
      <c r="J8" s="8" t="s">
        <v>67</v>
      </c>
    </row>
    <row r="9" spans="2:11" ht="30" x14ac:dyDescent="0.25">
      <c r="C9" s="8" t="s">
        <v>7</v>
      </c>
      <c r="D9" s="8" t="s">
        <v>49</v>
      </c>
      <c r="E9" s="10" t="s">
        <v>23</v>
      </c>
      <c r="F9" s="8" t="s">
        <v>27</v>
      </c>
    </row>
    <row r="10" spans="2:11" ht="45" x14ac:dyDescent="0.25">
      <c r="C10" s="8" t="s">
        <v>8</v>
      </c>
      <c r="D10" s="8" t="s">
        <v>49</v>
      </c>
      <c r="E10" s="9" t="s">
        <v>24</v>
      </c>
      <c r="F10" s="8" t="s">
        <v>28</v>
      </c>
    </row>
    <row r="11" spans="2:11" ht="45" x14ac:dyDescent="0.25">
      <c r="C11" s="9" t="s">
        <v>9</v>
      </c>
      <c r="E11" s="9" t="s">
        <v>25</v>
      </c>
      <c r="F11" s="8" t="s">
        <v>29</v>
      </c>
    </row>
    <row r="12" spans="2:11" ht="60" x14ac:dyDescent="0.25">
      <c r="E12" s="9" t="s">
        <v>26</v>
      </c>
      <c r="F12" s="8" t="s">
        <v>30</v>
      </c>
    </row>
    <row r="13" spans="2:11" ht="45" x14ac:dyDescent="0.25">
      <c r="E13" s="9" t="s">
        <v>66</v>
      </c>
      <c r="F13" s="8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Mapa riesgos</vt:lpstr>
      <vt:lpstr>Mapa calor</vt:lpstr>
      <vt:lpstr>Datos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Jahir</dc:creator>
  <cp:lastModifiedBy>Leonardo</cp:lastModifiedBy>
  <cp:lastPrinted>2021-06-09T16:34:43Z</cp:lastPrinted>
  <dcterms:created xsi:type="dcterms:W3CDTF">2021-05-10T20:16:36Z</dcterms:created>
  <dcterms:modified xsi:type="dcterms:W3CDTF">2021-09-28T16:34:11Z</dcterms:modified>
</cp:coreProperties>
</file>